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Мой диск\BDA&amp;AI 2020-2022\AS\"/>
    </mc:Choice>
  </mc:AlternateContent>
  <xr:revisionPtr revIDLastSave="0" documentId="13_ncr:40009_{611F5210-9FB7-4830-921C-CAB0BC6646CA}" xr6:coauthVersionLast="36" xr6:coauthVersionMax="36" xr10:uidLastSave="{00000000-0000-0000-0000-000000000000}"/>
  <bookViews>
    <workbookView xWindow="0" yWindow="0" windowWidth="38380" windowHeight="12020"/>
  </bookViews>
  <sheets>
    <sheet name="2020-11-03 AS" sheetId="1" r:id="rId1"/>
  </sheets>
  <calcPr calcId="0"/>
</workbook>
</file>

<file path=xl/calcChain.xml><?xml version="1.0" encoding="utf-8"?>
<calcChain xmlns="http://schemas.openxmlformats.org/spreadsheetml/2006/main">
  <c r="F47" i="1" l="1"/>
  <c r="G47" i="1" s="1"/>
  <c r="F40" i="1"/>
  <c r="G40" i="1" s="1"/>
  <c r="F38" i="1"/>
  <c r="F33" i="1"/>
  <c r="F32" i="1"/>
  <c r="F31" i="1"/>
  <c r="G31" i="1" s="1"/>
  <c r="F26" i="1"/>
  <c r="F25" i="1"/>
  <c r="F23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/>
  <c r="G33" i="1"/>
  <c r="G34" i="1"/>
  <c r="G35" i="1"/>
  <c r="G36" i="1"/>
  <c r="G37" i="1"/>
  <c r="G38" i="1"/>
  <c r="G39" i="1"/>
  <c r="G41" i="1"/>
  <c r="G42" i="1"/>
  <c r="G43" i="1"/>
  <c r="G44" i="1"/>
  <c r="G45" i="1"/>
  <c r="G46" i="1"/>
  <c r="F6" i="1"/>
  <c r="F11" i="1"/>
  <c r="F7" i="1"/>
  <c r="F42" i="1"/>
  <c r="F29" i="1"/>
  <c r="F30" i="1"/>
  <c r="F46" i="1"/>
  <c r="F45" i="1"/>
  <c r="F43" i="1"/>
  <c r="F24" i="1"/>
  <c r="F22" i="1"/>
  <c r="F34" i="1"/>
  <c r="F20" i="1"/>
  <c r="F19" i="1"/>
  <c r="F18" i="1"/>
  <c r="F16" i="1"/>
  <c r="F15" i="1"/>
  <c r="F14" i="1"/>
  <c r="F13" i="1"/>
  <c r="F12" i="1"/>
  <c r="F9" i="1"/>
  <c r="F8" i="1"/>
</calcChain>
</file>

<file path=xl/sharedStrings.xml><?xml version="1.0" encoding="utf-8"?>
<sst xmlns="http://schemas.openxmlformats.org/spreadsheetml/2006/main" count="76" uniqueCount="58">
  <si>
    <t>Meeting ID</t>
  </si>
  <si>
    <t>Topic</t>
  </si>
  <si>
    <t>Start Time</t>
  </si>
  <si>
    <t>End Time</t>
  </si>
  <si>
    <t>User Email</t>
  </si>
  <si>
    <t>Duration (Minutes)</t>
  </si>
  <si>
    <t>Participants</t>
  </si>
  <si>
    <t>Academic Seminar</t>
  </si>
  <si>
    <t>ai@nsu.ru</t>
  </si>
  <si>
    <t>Name (Original Name)</t>
  </si>
  <si>
    <t>Join Time</t>
  </si>
  <si>
    <t>Leave Time</t>
  </si>
  <si>
    <t>23 Кочанов Максим Александрович</t>
  </si>
  <si>
    <t>Дарья Алексеевна Пирожкова</t>
  </si>
  <si>
    <t>d.pirozhkova@g.nsu.ru</t>
  </si>
  <si>
    <t>Watana Pongsapas</t>
  </si>
  <si>
    <t>Khuê Lưu</t>
  </si>
  <si>
    <t>BDA &amp; AI NSU</t>
  </si>
  <si>
    <t>Enes Kuzucu</t>
  </si>
  <si>
    <t>A. Donets</t>
  </si>
  <si>
    <t>Мукул Кумар Вишвас</t>
  </si>
  <si>
    <t>Oladotun Aluko</t>
  </si>
  <si>
    <t>o.aluko@g.nsu.ru</t>
  </si>
  <si>
    <t>Rishabh Tiwari</t>
  </si>
  <si>
    <t>rishabht1219@gmail.com</t>
  </si>
  <si>
    <t>alexey korolev</t>
  </si>
  <si>
    <t>Александр Дмитриевич Руснак</t>
  </si>
  <si>
    <t>Rohan</t>
  </si>
  <si>
    <t>r.rathore@g.nsu.ru</t>
  </si>
  <si>
    <t>Beerjil</t>
  </si>
  <si>
    <t>Мария Вадимовна Матвеева</t>
  </si>
  <si>
    <t>Mohamed Nasser</t>
  </si>
  <si>
    <t>n.mohamed@g.nsu.ru</t>
  </si>
  <si>
    <t>Mikhail Liz</t>
  </si>
  <si>
    <t>m.liz@g.nsu.ru</t>
  </si>
  <si>
    <t>Mikhail Rodin</t>
  </si>
  <si>
    <t>m.rodin@g.nsu.ru</t>
  </si>
  <si>
    <t>Dinesh Reddy</t>
  </si>
  <si>
    <t>dineshreddy.y19@gmail.com</t>
  </si>
  <si>
    <t>Alix Bernard</t>
  </si>
  <si>
    <t>alix.bernard9@gmail.com</t>
  </si>
  <si>
    <t>Kaivalya Anand Pandey</t>
  </si>
  <si>
    <t>Андрей Валерьевич Яшкин</t>
  </si>
  <si>
    <t>Vassily Baranov</t>
  </si>
  <si>
    <t>vassilybar@gmail.com</t>
  </si>
  <si>
    <t>Sayed Mohammad Sajjadi</t>
  </si>
  <si>
    <t>Hami Asma'i</t>
  </si>
  <si>
    <t>Walid Koliaï</t>
  </si>
  <si>
    <t>Kirill Kalmutsky</t>
  </si>
  <si>
    <t>k.kalmutskii@g.nsu.ru</t>
  </si>
  <si>
    <t>Сергей Пнев</t>
  </si>
  <si>
    <t>pnev.sergeyy@gmail.com</t>
  </si>
  <si>
    <t>Владислав Александрович Панферов</t>
  </si>
  <si>
    <t>Aaron# Xu Zhang</t>
  </si>
  <si>
    <t>Рафаэль Бланксон</t>
  </si>
  <si>
    <t>Столбец1</t>
  </si>
  <si>
    <t>Accounted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</si>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</sst>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22" fontId="0" fillId="0" borderId="0" xfId="0" applyNumberFormat="1"/>
    <xf numFmtId="0" fontId="16" fillId="0" borderId="0" xfId="0" applyFont="1"/>
    <xf numFmtId="9" fontId="0" fillId="0" borderId="0" xfId="1" applyFont="1"/>
  </cellXfs>
  <cellStyles count="43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оцентный" xfId="1" builtinId="5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5">
    <dxf>
      <numFmt numFmtId="0" formatCode="General"/>
    </dxf>
    <dxf>
      <numFmt numFmtId="27" formatCode="dd/mm/yyyy\ h:mm"/>
    </dxf>
    <dxf>
      <numFmt numFmtId="27" formatCode="dd/mm/yyyy\ h:mm"/>
    </dxf>
    <dxf>
      <numFmt numFmtId="27" formatCode="dd/mm/yyyy\ h:mm"/>
    </dxf>
    <dxf>
      <numFmt numFmtId="27" formatCode="dd/mm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5:G47" totalsRowShown="0">
  <autoFilter ref="A5:G47"/>
  <tableColumns count="7">
    <tableColumn id="1" name="Name (Original Name)"/>
    <tableColumn id="2" name="User Email"/>
    <tableColumn id="3" name="Join Time" dataDxfId="4"/>
    <tableColumn id="4" name="Leave Time" dataDxfId="3"/>
    <tableColumn id="5" name="Duration (Minutes)"/>
    <tableColumn id="6" name="Столбец1" dataDxfId="0">
      <calculatedColumnFormula>Таблица1[[#This Row],[Duration (Minutes)]]+E15+E8</calculatedColumnFormula>
    </tableColumn>
    <tableColumn id="7" name="%" dataCellStyle="Процентный">
      <calculatedColumnFormula>Таблица1[[#This Row],[Столбец1]]/$G$3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1:G3" totalsRowShown="0">
  <autoFilter ref="A1:G3"/>
  <tableColumns count="7">
    <tableColumn id="1" name="Meeting ID"/>
    <tableColumn id="2" name="Topic"/>
    <tableColumn id="3" name="Start Time" dataDxfId="2"/>
    <tableColumn id="4" name="End Time" dataDxfId="1"/>
    <tableColumn id="5" name="User Email"/>
    <tableColumn id="6" name="Duration (Minutes)"/>
    <tableColumn id="7" name="Participants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F48" sqref="F48"/>
    </sheetView>
  </sheetViews>
  <sheetFormatPr defaultRowHeight="14.5" x14ac:dyDescent="0.35"/>
  <cols>
    <col min="1" max="1" width="33.453125" bestFit="1" customWidth="1"/>
    <col min="2" max="2" width="25.36328125" bestFit="1" customWidth="1"/>
    <col min="3" max="4" width="15" bestFit="1" customWidth="1"/>
    <col min="5" max="5" width="19.36328125" bestFit="1" customWidth="1"/>
    <col min="6" max="6" width="18.7265625" customWidth="1"/>
    <col min="7" max="7" width="12.54296875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>
        <v>86212050320</v>
      </c>
      <c r="B2" t="s">
        <v>7</v>
      </c>
      <c r="C2" s="1">
        <v>44138.674247685187</v>
      </c>
      <c r="D2" s="1">
        <v>44138.743564814817</v>
      </c>
      <c r="E2" t="s">
        <v>8</v>
      </c>
      <c r="F2">
        <v>100</v>
      </c>
      <c r="G2">
        <v>40</v>
      </c>
    </row>
    <row r="3" spans="1:7" x14ac:dyDescent="0.35">
      <c r="C3" s="1"/>
      <c r="D3" s="1"/>
      <c r="F3" t="s">
        <v>56</v>
      </c>
      <c r="G3">
        <v>93</v>
      </c>
    </row>
    <row r="5" spans="1:7" x14ac:dyDescent="0.35">
      <c r="A5" t="s">
        <v>9</v>
      </c>
      <c r="B5" t="s">
        <v>4</v>
      </c>
      <c r="C5" t="s">
        <v>10</v>
      </c>
      <c r="D5" t="s">
        <v>11</v>
      </c>
      <c r="E5" t="s">
        <v>5</v>
      </c>
      <c r="F5" t="s">
        <v>55</v>
      </c>
      <c r="G5" t="s">
        <v>57</v>
      </c>
    </row>
    <row r="6" spans="1:7" x14ac:dyDescent="0.35">
      <c r="A6" s="2" t="s">
        <v>12</v>
      </c>
      <c r="C6" s="1">
        <v>44138.677604166667</v>
      </c>
      <c r="D6" s="1">
        <v>44138.682974537034</v>
      </c>
      <c r="E6">
        <v>8</v>
      </c>
      <c r="F6">
        <f>Таблица1[[#This Row],[Duration (Minutes)]]+E28</f>
        <v>92</v>
      </c>
      <c r="G6" s="3">
        <f>Таблица1[[#This Row],[Столбец1]]/$G$3</f>
        <v>0.989247311827957</v>
      </c>
    </row>
    <row r="7" spans="1:7" x14ac:dyDescent="0.35">
      <c r="A7" s="2" t="s">
        <v>13</v>
      </c>
      <c r="B7" t="s">
        <v>14</v>
      </c>
      <c r="C7" s="1">
        <v>44138.680868055555</v>
      </c>
      <c r="D7" s="1">
        <v>44138.684548611112</v>
      </c>
      <c r="E7">
        <v>6</v>
      </c>
      <c r="F7">
        <f>Таблица1[[#This Row],[Duration (Minutes)]]+E27</f>
        <v>90</v>
      </c>
      <c r="G7" s="3">
        <f>Таблица1[[#This Row],[Столбец1]]/$G$3</f>
        <v>0.967741935483871</v>
      </c>
    </row>
    <row r="8" spans="1:7" x14ac:dyDescent="0.35">
      <c r="A8" s="2" t="s">
        <v>15</v>
      </c>
      <c r="C8" s="1">
        <v>44138.683229166665</v>
      </c>
      <c r="D8" s="1">
        <v>44138.743020833332</v>
      </c>
      <c r="E8">
        <v>87</v>
      </c>
      <c r="F8">
        <f>Таблица1[[#This Row],[Duration (Minutes)]]+E17+E10</f>
        <v>94</v>
      </c>
      <c r="G8" s="3">
        <f>Таблица1[[#This Row],[Столбец1]]/$G$3</f>
        <v>1.010752688172043</v>
      </c>
    </row>
    <row r="9" spans="1:7" x14ac:dyDescent="0.35">
      <c r="A9" s="2" t="s">
        <v>16</v>
      </c>
      <c r="C9" s="1">
        <v>44138.678090277775</v>
      </c>
      <c r="D9" s="1">
        <v>44138.742974537039</v>
      </c>
      <c r="E9">
        <v>94</v>
      </c>
      <c r="F9">
        <f>Таблица1[[#This Row],[Duration (Minutes)]]</f>
        <v>94</v>
      </c>
      <c r="G9" s="3">
        <f>Таблица1[[#This Row],[Столбец1]]/$G$3</f>
        <v>1.010752688172043</v>
      </c>
    </row>
    <row r="10" spans="1:7" x14ac:dyDescent="0.35">
      <c r="A10" s="2" t="s">
        <v>15</v>
      </c>
      <c r="C10" s="1">
        <v>44138.679097222222</v>
      </c>
      <c r="D10" s="1">
        <v>44138.679895833331</v>
      </c>
      <c r="E10">
        <v>2</v>
      </c>
      <c r="G10" s="3">
        <f>Таблица1[[#This Row],[Столбец1]]/$G$3</f>
        <v>0</v>
      </c>
    </row>
    <row r="11" spans="1:7" x14ac:dyDescent="0.35">
      <c r="A11" s="2" t="s">
        <v>17</v>
      </c>
      <c r="B11" t="s">
        <v>8</v>
      </c>
      <c r="C11" s="1">
        <v>44138.679571759261</v>
      </c>
      <c r="D11" s="1">
        <v>44138.743576388886</v>
      </c>
      <c r="E11">
        <v>93</v>
      </c>
      <c r="F11">
        <f>Таблица1[[#This Row],[Duration (Minutes)]]</f>
        <v>93</v>
      </c>
      <c r="G11" s="3">
        <f>Таблица1[[#This Row],[Столбец1]]/$G$3</f>
        <v>1</v>
      </c>
    </row>
    <row r="12" spans="1:7" x14ac:dyDescent="0.35">
      <c r="A12" s="2" t="s">
        <v>18</v>
      </c>
      <c r="C12" s="1">
        <v>44138.68509259259</v>
      </c>
      <c r="D12" s="1">
        <v>44138.742962962962</v>
      </c>
      <c r="E12">
        <v>84</v>
      </c>
      <c r="F12">
        <f>Таблица1[[#This Row],[Duration (Minutes)]]</f>
        <v>84</v>
      </c>
      <c r="G12" s="3">
        <f>Таблица1[[#This Row],[Столбец1]]/$G$3</f>
        <v>0.90322580645161288</v>
      </c>
    </row>
    <row r="13" spans="1:7" x14ac:dyDescent="0.35">
      <c r="A13" s="2" t="s">
        <v>19</v>
      </c>
      <c r="C13" s="1">
        <v>44138.713865740741</v>
      </c>
      <c r="D13" s="1">
        <v>44138.743564814817</v>
      </c>
      <c r="E13">
        <v>43</v>
      </c>
      <c r="F13">
        <f>Таблица1[[#This Row],[Duration (Minutes)]]</f>
        <v>43</v>
      </c>
      <c r="G13" s="3">
        <f>Таблица1[[#This Row],[Столбец1]]/$G$3</f>
        <v>0.46236559139784944</v>
      </c>
    </row>
    <row r="14" spans="1:7" x14ac:dyDescent="0.35">
      <c r="A14" s="2" t="s">
        <v>20</v>
      </c>
      <c r="C14" s="1">
        <v>44138.6796412037</v>
      </c>
      <c r="D14" s="1">
        <v>44138.743217592593</v>
      </c>
      <c r="E14">
        <v>92</v>
      </c>
      <c r="F14">
        <f>Таблица1[[#This Row],[Duration (Minutes)]]</f>
        <v>92</v>
      </c>
      <c r="G14" s="3">
        <f>Таблица1[[#This Row],[Столбец1]]/$G$3</f>
        <v>0.989247311827957</v>
      </c>
    </row>
    <row r="15" spans="1:7" x14ac:dyDescent="0.35">
      <c r="A15" s="2" t="s">
        <v>21</v>
      </c>
      <c r="B15" t="s">
        <v>22</v>
      </c>
      <c r="C15" s="1">
        <v>44138.699201388888</v>
      </c>
      <c r="D15" s="1">
        <v>44138.743020833332</v>
      </c>
      <c r="E15">
        <v>64</v>
      </c>
      <c r="F15">
        <f>Таблица1[[#This Row],[Duration (Minutes)]]+E36</f>
        <v>99</v>
      </c>
      <c r="G15" s="3">
        <f>Таблица1[[#This Row],[Столбец1]]/$G$3</f>
        <v>1.064516129032258</v>
      </c>
    </row>
    <row r="16" spans="1:7" x14ac:dyDescent="0.35">
      <c r="A16" s="2" t="s">
        <v>23</v>
      </c>
      <c r="B16" t="s">
        <v>24</v>
      </c>
      <c r="C16" s="1">
        <v>44138.674247685187</v>
      </c>
      <c r="D16" s="1">
        <v>44138.743113425924</v>
      </c>
      <c r="E16">
        <v>100</v>
      </c>
      <c r="F16">
        <f>Таблица1[[#This Row],[Duration (Minutes)]]</f>
        <v>100</v>
      </c>
      <c r="G16" s="3">
        <f>Таблица1[[#This Row],[Столбец1]]/$G$3</f>
        <v>1.075268817204301</v>
      </c>
    </row>
    <row r="17" spans="1:7" x14ac:dyDescent="0.35">
      <c r="A17" s="2" t="s">
        <v>15</v>
      </c>
      <c r="C17" s="1">
        <v>44138.68041666667</v>
      </c>
      <c r="D17" s="1">
        <v>44138.683368055557</v>
      </c>
      <c r="E17">
        <v>5</v>
      </c>
      <c r="G17" s="3">
        <f>Таблица1[[#This Row],[Столбец1]]/$G$3</f>
        <v>0</v>
      </c>
    </row>
    <row r="18" spans="1:7" x14ac:dyDescent="0.35">
      <c r="A18" s="2" t="s">
        <v>25</v>
      </c>
      <c r="C18" s="1">
        <v>44138.680555555555</v>
      </c>
      <c r="D18" s="1">
        <v>44138.743252314816</v>
      </c>
      <c r="E18">
        <v>91</v>
      </c>
      <c r="F18">
        <f>Таблица1[[#This Row],[Duration (Minutes)]]</f>
        <v>91</v>
      </c>
      <c r="G18" s="3">
        <f>Таблица1[[#This Row],[Столбец1]]/$G$3</f>
        <v>0.978494623655914</v>
      </c>
    </row>
    <row r="19" spans="1:7" x14ac:dyDescent="0.35">
      <c r="A19" s="2" t="s">
        <v>26</v>
      </c>
      <c r="C19" s="1">
        <v>44138.681469907409</v>
      </c>
      <c r="D19" s="1">
        <v>44138.742986111109</v>
      </c>
      <c r="E19">
        <v>89</v>
      </c>
      <c r="F19">
        <f>Таблица1[[#This Row],[Duration (Minutes)]]</f>
        <v>89</v>
      </c>
      <c r="G19" s="3">
        <f>Таблица1[[#This Row],[Столбец1]]/$G$3</f>
        <v>0.956989247311828</v>
      </c>
    </row>
    <row r="20" spans="1:7" x14ac:dyDescent="0.35">
      <c r="A20" s="2" t="s">
        <v>27</v>
      </c>
      <c r="B20" t="s">
        <v>28</v>
      </c>
      <c r="C20" s="1">
        <v>44138.681990740741</v>
      </c>
      <c r="D20" s="1">
        <v>44138.743171296293</v>
      </c>
      <c r="E20">
        <v>89</v>
      </c>
      <c r="F20">
        <f>Таблица1[[#This Row],[Duration (Minutes)]]</f>
        <v>89</v>
      </c>
      <c r="G20" s="3">
        <f>Таблица1[[#This Row],[Столбец1]]/$G$3</f>
        <v>0.956989247311828</v>
      </c>
    </row>
    <row r="21" spans="1:7" x14ac:dyDescent="0.35">
      <c r="A21" s="2" t="s">
        <v>29</v>
      </c>
      <c r="C21" s="1">
        <v>44138.697800925926</v>
      </c>
      <c r="D21" s="1">
        <v>44138.743437500001</v>
      </c>
      <c r="E21">
        <v>66</v>
      </c>
      <c r="G21" s="3">
        <f>Таблица1[[#This Row],[Столбец1]]/$G$3</f>
        <v>0</v>
      </c>
    </row>
    <row r="22" spans="1:7" x14ac:dyDescent="0.35">
      <c r="A22" s="2" t="s">
        <v>30</v>
      </c>
      <c r="C22" s="1">
        <v>44138.699282407404</v>
      </c>
      <c r="D22" s="1">
        <v>44138.742997685185</v>
      </c>
      <c r="E22">
        <v>63</v>
      </c>
      <c r="F22">
        <f>Таблица1[[#This Row],[Duration (Minutes)]]+E37</f>
        <v>88</v>
      </c>
      <c r="G22" s="3">
        <f>Таблица1[[#This Row],[Столбец1]]/$G$3</f>
        <v>0.94623655913978499</v>
      </c>
    </row>
    <row r="23" spans="1:7" x14ac:dyDescent="0.35">
      <c r="A23" s="2" t="s">
        <v>31</v>
      </c>
      <c r="B23" t="s">
        <v>32</v>
      </c>
      <c r="C23" s="1">
        <v>44138.700046296297</v>
      </c>
      <c r="D23" s="1">
        <v>44138.74355324074</v>
      </c>
      <c r="E23">
        <v>63</v>
      </c>
      <c r="F23">
        <f>Таблица1[[#This Row],[Duration (Minutes)]]</f>
        <v>63</v>
      </c>
      <c r="G23" s="3">
        <f>Таблица1[[#This Row],[Столбец1]]/$G$3</f>
        <v>0.67741935483870963</v>
      </c>
    </row>
    <row r="24" spans="1:7" x14ac:dyDescent="0.35">
      <c r="A24" s="2" t="s">
        <v>33</v>
      </c>
      <c r="B24" t="s">
        <v>34</v>
      </c>
      <c r="C24" s="1">
        <v>44138.680497685185</v>
      </c>
      <c r="D24" s="1">
        <v>44138.742986111109</v>
      </c>
      <c r="E24">
        <v>90</v>
      </c>
      <c r="F24">
        <f>Таблица1[[#This Row],[Duration (Minutes)]]</f>
        <v>90</v>
      </c>
      <c r="G24" s="3">
        <f>Таблица1[[#This Row],[Столбец1]]/$G$3</f>
        <v>0.967741935483871</v>
      </c>
    </row>
    <row r="25" spans="1:7" x14ac:dyDescent="0.35">
      <c r="A25" s="2" t="s">
        <v>35</v>
      </c>
      <c r="B25" t="s">
        <v>36</v>
      </c>
      <c r="C25" s="1">
        <v>44138.680810185186</v>
      </c>
      <c r="D25" s="1">
        <v>44138.742928240739</v>
      </c>
      <c r="E25">
        <v>90</v>
      </c>
      <c r="F25">
        <f>Таблица1[[#This Row],[Duration (Minutes)]]</f>
        <v>90</v>
      </c>
      <c r="G25" s="3">
        <f>Таблица1[[#This Row],[Столбец1]]/$G$3</f>
        <v>0.967741935483871</v>
      </c>
    </row>
    <row r="26" spans="1:7" x14ac:dyDescent="0.35">
      <c r="A26" s="2" t="s">
        <v>37</v>
      </c>
      <c r="B26" t="s">
        <v>38</v>
      </c>
      <c r="C26" s="1">
        <v>44138.682384259257</v>
      </c>
      <c r="D26" s="1">
        <v>44138.743020833332</v>
      </c>
      <c r="E26">
        <v>88</v>
      </c>
      <c r="F26">
        <f>Таблица1[[#This Row],[Duration (Minutes)]]</f>
        <v>88</v>
      </c>
      <c r="G26" s="3">
        <f>Таблица1[[#This Row],[Столбец1]]/$G$3</f>
        <v>0.94623655913978499</v>
      </c>
    </row>
    <row r="27" spans="1:7" x14ac:dyDescent="0.35">
      <c r="A27" s="2" t="s">
        <v>13</v>
      </c>
      <c r="C27" s="1">
        <v>44138.684999999998</v>
      </c>
      <c r="D27" s="1">
        <v>44138.742939814816</v>
      </c>
      <c r="E27">
        <v>84</v>
      </c>
      <c r="G27" s="3">
        <f>Таблица1[[#This Row],[Столбец1]]/$G$3</f>
        <v>0</v>
      </c>
    </row>
    <row r="28" spans="1:7" x14ac:dyDescent="0.35">
      <c r="A28" s="2" t="s">
        <v>12</v>
      </c>
      <c r="C28" s="1">
        <v>44138.68550925926</v>
      </c>
      <c r="D28" s="1">
        <v>44138.74355324074</v>
      </c>
      <c r="E28">
        <v>84</v>
      </c>
      <c r="G28" s="3">
        <f>Таблица1[[#This Row],[Столбец1]]/$G$3</f>
        <v>0</v>
      </c>
    </row>
    <row r="29" spans="1:7" x14ac:dyDescent="0.35">
      <c r="A29" s="2" t="s">
        <v>39</v>
      </c>
      <c r="B29" t="s">
        <v>40</v>
      </c>
      <c r="C29" s="1">
        <v>44138.682152777779</v>
      </c>
      <c r="D29" s="1">
        <v>44138.69425925926</v>
      </c>
      <c r="E29">
        <v>18</v>
      </c>
      <c r="F29">
        <f>Таблица1[[#This Row],[Duration (Minutes)]]+E35+E41</f>
        <v>88</v>
      </c>
      <c r="G29" s="3">
        <f>Таблица1[[#This Row],[Столбец1]]/$G$3</f>
        <v>0.94623655913978499</v>
      </c>
    </row>
    <row r="30" spans="1:7" x14ac:dyDescent="0.35">
      <c r="A30" s="2" t="s">
        <v>41</v>
      </c>
      <c r="C30" s="1">
        <v>44138.682337962964</v>
      </c>
      <c r="D30" s="1">
        <v>44138.742962962962</v>
      </c>
      <c r="E30">
        <v>88</v>
      </c>
      <c r="F30">
        <f>Таблица1[[#This Row],[Duration (Minutes)]]</f>
        <v>88</v>
      </c>
      <c r="G30" s="3">
        <f>Таблица1[[#This Row],[Столбец1]]/$G$3</f>
        <v>0.94623655913978499</v>
      </c>
    </row>
    <row r="31" spans="1:7" x14ac:dyDescent="0.35">
      <c r="A31" s="2" t="s">
        <v>42</v>
      </c>
      <c r="C31" s="1">
        <v>44138.682349537034</v>
      </c>
      <c r="D31" s="1">
        <v>44138.742997685185</v>
      </c>
      <c r="E31">
        <v>88</v>
      </c>
      <c r="F31">
        <f>Таблица1[[#This Row],[Duration (Minutes)]]</f>
        <v>88</v>
      </c>
      <c r="G31" s="3">
        <f>Таблица1[[#This Row],[Столбец1]]/$G$3</f>
        <v>0.94623655913978499</v>
      </c>
    </row>
    <row r="32" spans="1:7" x14ac:dyDescent="0.35">
      <c r="A32" s="2" t="s">
        <v>43</v>
      </c>
      <c r="B32" t="s">
        <v>44</v>
      </c>
      <c r="C32" s="1">
        <v>44138.682858796295</v>
      </c>
      <c r="D32" s="1">
        <v>44138.743020833332</v>
      </c>
      <c r="E32">
        <v>87</v>
      </c>
      <c r="F32">
        <f>Таблица1[[#This Row],[Duration (Minutes)]]</f>
        <v>87</v>
      </c>
      <c r="G32" s="3">
        <f>Таблица1[[#This Row],[Столбец1]]/$G$3</f>
        <v>0.93548387096774188</v>
      </c>
    </row>
    <row r="33" spans="1:7" x14ac:dyDescent="0.35">
      <c r="A33" s="2" t="s">
        <v>45</v>
      </c>
      <c r="C33" s="1">
        <v>44138.683796296296</v>
      </c>
      <c r="D33" s="1">
        <v>44138.743009259262</v>
      </c>
      <c r="E33">
        <v>86</v>
      </c>
      <c r="F33">
        <f>Таблица1[[#This Row],[Duration (Minutes)]]</f>
        <v>86</v>
      </c>
      <c r="G33" s="3">
        <f>Таблица1[[#This Row],[Столбец1]]/$G$3</f>
        <v>0.92473118279569888</v>
      </c>
    </row>
    <row r="34" spans="1:7" x14ac:dyDescent="0.35">
      <c r="A34" s="2" t="s">
        <v>29</v>
      </c>
      <c r="C34" s="1">
        <v>44138.694814814815</v>
      </c>
      <c r="D34" s="1">
        <v>44138.74318287037</v>
      </c>
      <c r="E34">
        <v>70</v>
      </c>
      <c r="F34">
        <f>Таблица1[[#This Row],[Duration (Minutes)]]</f>
        <v>70</v>
      </c>
      <c r="G34" s="3">
        <f>Таблица1[[#This Row],[Столбец1]]/$G$3</f>
        <v>0.75268817204301075</v>
      </c>
    </row>
    <row r="35" spans="1:7" x14ac:dyDescent="0.35">
      <c r="A35" s="2" t="s">
        <v>39</v>
      </c>
      <c r="B35" t="s">
        <v>40</v>
      </c>
      <c r="C35" s="1">
        <v>44138.694814814815</v>
      </c>
      <c r="D35" s="1">
        <v>44138.731226851851</v>
      </c>
      <c r="E35">
        <v>53</v>
      </c>
      <c r="G35" s="3">
        <f>Таблица1[[#This Row],[Столбец1]]/$G$3</f>
        <v>0</v>
      </c>
    </row>
    <row r="36" spans="1:7" x14ac:dyDescent="0.35">
      <c r="A36" s="2" t="s">
        <v>21</v>
      </c>
      <c r="B36" t="s">
        <v>22</v>
      </c>
      <c r="C36" s="1">
        <v>44138.675138888888</v>
      </c>
      <c r="D36" s="1">
        <v>44138.699131944442</v>
      </c>
      <c r="E36">
        <v>35</v>
      </c>
      <c r="G36" s="3">
        <f>Таблица1[[#This Row],[Столбец1]]/$G$3</f>
        <v>0</v>
      </c>
    </row>
    <row r="37" spans="1:7" x14ac:dyDescent="0.35">
      <c r="A37" s="2" t="s">
        <v>30</v>
      </c>
      <c r="C37" s="1">
        <v>44138.682175925926</v>
      </c>
      <c r="D37" s="1">
        <v>44138.699131944442</v>
      </c>
      <c r="E37">
        <v>25</v>
      </c>
      <c r="G37" s="3">
        <f>Таблица1[[#This Row],[Столбец1]]/$G$3</f>
        <v>0</v>
      </c>
    </row>
    <row r="38" spans="1:7" x14ac:dyDescent="0.35">
      <c r="A38" s="2" t="s">
        <v>46</v>
      </c>
      <c r="C38" s="1">
        <v>44138.689085648148</v>
      </c>
      <c r="D38" s="1">
        <v>44138.699131944442</v>
      </c>
      <c r="E38">
        <v>15</v>
      </c>
      <c r="F38">
        <f>Таблица1[[#This Row],[Duration (Minutes)]]+E39</f>
        <v>76</v>
      </c>
      <c r="G38" s="3">
        <f>Таблица1[[#This Row],[Столбец1]]/$G$3</f>
        <v>0.81720430107526887</v>
      </c>
    </row>
    <row r="39" spans="1:7" x14ac:dyDescent="0.35">
      <c r="A39" s="2" t="s">
        <v>46</v>
      </c>
      <c r="C39" s="1">
        <v>44138.701006944444</v>
      </c>
      <c r="D39" s="1">
        <v>44138.743067129632</v>
      </c>
      <c r="E39">
        <v>61</v>
      </c>
      <c r="G39" s="3">
        <f>Таблица1[[#This Row],[Столбец1]]/$G$3</f>
        <v>0</v>
      </c>
    </row>
    <row r="40" spans="1:7" x14ac:dyDescent="0.35">
      <c r="A40" s="2" t="s">
        <v>47</v>
      </c>
      <c r="C40" s="1">
        <v>44138.707696759258</v>
      </c>
      <c r="D40" s="1">
        <v>44138.743125000001</v>
      </c>
      <c r="E40">
        <v>52</v>
      </c>
      <c r="F40">
        <f>Таблица1[[#This Row],[Duration (Minutes)]]</f>
        <v>52</v>
      </c>
      <c r="G40" s="3">
        <f>Таблица1[[#This Row],[Столбец1]]/$G$3</f>
        <v>0.55913978494623651</v>
      </c>
    </row>
    <row r="41" spans="1:7" x14ac:dyDescent="0.35">
      <c r="A41" s="2" t="s">
        <v>39</v>
      </c>
      <c r="B41" t="s">
        <v>40</v>
      </c>
      <c r="C41" s="1">
        <v>44138.731469907405</v>
      </c>
      <c r="D41" s="1">
        <v>44138.742997685185</v>
      </c>
      <c r="E41">
        <v>17</v>
      </c>
      <c r="G41" s="3">
        <f>Таблица1[[#This Row],[Столбец1]]/$G$3</f>
        <v>0</v>
      </c>
    </row>
    <row r="42" spans="1:7" x14ac:dyDescent="0.35">
      <c r="A42" s="2" t="s">
        <v>48</v>
      </c>
      <c r="B42" t="s">
        <v>49</v>
      </c>
      <c r="C42" s="1">
        <v>44138.676238425927</v>
      </c>
      <c r="D42" s="1">
        <v>44138.743159722224</v>
      </c>
      <c r="E42">
        <v>97</v>
      </c>
      <c r="F42">
        <f>Таблица1[[#This Row],[Duration (Minutes)]]</f>
        <v>97</v>
      </c>
      <c r="G42" s="3">
        <f>Таблица1[[#This Row],[Столбец1]]/$G$3</f>
        <v>1.043010752688172</v>
      </c>
    </row>
    <row r="43" spans="1:7" x14ac:dyDescent="0.35">
      <c r="A43" s="2" t="s">
        <v>50</v>
      </c>
      <c r="B43" t="s">
        <v>51</v>
      </c>
      <c r="C43" s="1">
        <v>44138.729884259257</v>
      </c>
      <c r="D43" s="1">
        <v>44138.739444444444</v>
      </c>
      <c r="E43">
        <v>14</v>
      </c>
      <c r="F43">
        <f>Таблица1[[#This Row],[Duration (Minutes)]]+E44</f>
        <v>84</v>
      </c>
      <c r="G43" s="3">
        <f>Таблица1[[#This Row],[Столбец1]]/$G$3</f>
        <v>0.90322580645161288</v>
      </c>
    </row>
    <row r="44" spans="1:7" x14ac:dyDescent="0.35">
      <c r="A44" s="2" t="s">
        <v>50</v>
      </c>
      <c r="B44" t="s">
        <v>51</v>
      </c>
      <c r="C44" s="1">
        <v>44138.677337962959</v>
      </c>
      <c r="D44" s="1">
        <v>44138.725856481484</v>
      </c>
      <c r="E44">
        <v>70</v>
      </c>
      <c r="G44" s="3">
        <f>Таблица1[[#This Row],[Столбец1]]/$G$3</f>
        <v>0</v>
      </c>
    </row>
    <row r="45" spans="1:7" x14ac:dyDescent="0.35">
      <c r="A45" s="2" t="s">
        <v>52</v>
      </c>
      <c r="C45" s="1">
        <v>44138.677349537036</v>
      </c>
      <c r="D45" s="1">
        <v>44138.74355324074</v>
      </c>
      <c r="E45">
        <v>96</v>
      </c>
      <c r="F45">
        <f>Таблица1[[#This Row],[Duration (Minutes)]]</f>
        <v>96</v>
      </c>
      <c r="G45" s="3">
        <f>Таблица1[[#This Row],[Столбец1]]/$G$3</f>
        <v>1.032258064516129</v>
      </c>
    </row>
    <row r="46" spans="1:7" x14ac:dyDescent="0.35">
      <c r="A46" s="2" t="s">
        <v>53</v>
      </c>
      <c r="C46" s="1">
        <v>44138.6799537037</v>
      </c>
      <c r="D46" s="1">
        <v>44138.742997685185</v>
      </c>
      <c r="E46">
        <v>91</v>
      </c>
      <c r="F46">
        <f>Таблица1[[#This Row],[Duration (Minutes)]]</f>
        <v>91</v>
      </c>
      <c r="G46" s="3">
        <f>Таблица1[[#This Row],[Столбец1]]/$G$3</f>
        <v>0.978494623655914</v>
      </c>
    </row>
    <row r="47" spans="1:7" x14ac:dyDescent="0.35">
      <c r="A47" s="2" t="s">
        <v>54</v>
      </c>
      <c r="C47" s="1">
        <v>44138.681805555556</v>
      </c>
      <c r="D47" s="1">
        <v>44138.74318287037</v>
      </c>
      <c r="E47">
        <v>89</v>
      </c>
      <c r="F47">
        <f>Таблица1[[#This Row],[Duration (Minutes)]]</f>
        <v>89</v>
      </c>
      <c r="G47" s="3">
        <f>Таблица1[[#This Row],[Столбец1]]/$G$3</f>
        <v>0.956989247311828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2020-11-03 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Павловский Евгений</dc:creator>
  <cp:lastModifiedBy>Павловский Евгений</cp:lastModifiedBy>
  <dcterms:created xsi:type="dcterms:W3CDTF">2020-11-03T10:57:35Z</dcterms:created>
  <dcterms:modified xsi:type="dcterms:W3CDTF">2020-11-03T11:05:31Z</dcterms:modified>
</cp:coreProperties>
</file>