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359"/>
  <workbookPr/>
  <mc:AlternateContent xmlns:mc="http://schemas.openxmlformats.org/markup-compatibility/2006">
    <mc:Choice Requires="x15">
      <x15ac:absPath xmlns:x15ac="http://schemas.microsoft.com/office/spreadsheetml/2010/11/ac" url="G:\Мой диск\BDA&amp;AI 2020-2022\AS\"/>
    </mc:Choice>
  </mc:AlternateContent>
  <xr:revisionPtr revIDLastSave="0" documentId="8_{A256D231-2A08-496B-8EB0-82CED36E75FB}" xr6:coauthVersionLast="36" xr6:coauthVersionMax="36" xr10:uidLastSave="{00000000-0000-0000-0000-000000000000}"/>
  <bookViews>
    <workbookView xWindow="2010" yWindow="0" windowWidth="29460" windowHeight="14890"/>
  </bookViews>
  <sheets>
    <sheet name="2020-12-15 AS presence" sheetId="1" r:id="rId1"/>
  </sheets>
  <calcPr calcId="0" refMode="R1C1"/>
</workbook>
</file>

<file path=xl/calcChain.xml><?xml version="1.0" encoding="utf-8"?>
<calcChain xmlns="http://schemas.openxmlformats.org/spreadsheetml/2006/main">
  <c r="F14" i="1" l="1"/>
  <c r="F15" i="1"/>
  <c r="F16" i="1"/>
  <c r="F17" i="1"/>
  <c r="F18" i="1"/>
  <c r="F19" i="1"/>
  <c r="F20" i="1"/>
  <c r="F22" i="1"/>
  <c r="F23" i="1"/>
  <c r="F26" i="1"/>
  <c r="F27" i="1"/>
  <c r="F28" i="1"/>
  <c r="F29" i="1"/>
  <c r="F30" i="1"/>
  <c r="F32" i="1"/>
  <c r="F33" i="1"/>
  <c r="F34" i="1"/>
  <c r="F35" i="1"/>
  <c r="F36" i="1"/>
  <c r="F43" i="1"/>
  <c r="F41" i="1"/>
  <c r="F40" i="1"/>
  <c r="F39" i="1"/>
  <c r="F38" i="1"/>
  <c r="F37" i="1"/>
  <c r="F12" i="1"/>
  <c r="F47" i="1"/>
  <c r="F46" i="1"/>
  <c r="F44" i="1"/>
  <c r="F11" i="1"/>
  <c r="F10" i="1"/>
  <c r="F9" i="1"/>
  <c r="F6" i="1"/>
  <c r="F3" i="1"/>
  <c r="G20" i="1" s="1"/>
  <c r="G12" i="1" l="1"/>
  <c r="G35" i="1"/>
  <c r="G26" i="1"/>
  <c r="G15" i="1"/>
  <c r="G29" i="1"/>
  <c r="G7" i="1"/>
  <c r="G6" i="1"/>
  <c r="G37" i="1"/>
  <c r="G34" i="1"/>
  <c r="G23" i="1"/>
  <c r="G14" i="1"/>
  <c r="G28" i="1"/>
  <c r="G46" i="1"/>
  <c r="G43" i="1"/>
  <c r="G17" i="1"/>
  <c r="G32" i="1"/>
  <c r="G13" i="1"/>
  <c r="G36" i="1"/>
  <c r="G27" i="1"/>
  <c r="G16" i="1"/>
  <c r="G31" i="1"/>
  <c r="G8" i="1"/>
  <c r="G9" i="1"/>
  <c r="G38" i="1"/>
  <c r="G33" i="1"/>
  <c r="G22" i="1"/>
  <c r="G47" i="1"/>
  <c r="G25" i="1"/>
  <c r="G10" i="1"/>
  <c r="G45" i="1"/>
  <c r="G24" i="1"/>
  <c r="G11" i="1"/>
  <c r="G40" i="1"/>
  <c r="G30" i="1"/>
  <c r="G19" i="1"/>
  <c r="G42" i="1"/>
  <c r="G21" i="1"/>
  <c r="G44" i="1"/>
  <c r="G41" i="1"/>
  <c r="G18" i="1"/>
  <c r="G39" i="1"/>
</calcChain>
</file>

<file path=xl/sharedStrings.xml><?xml version="1.0" encoding="utf-8"?>
<sst xmlns="http://schemas.openxmlformats.org/spreadsheetml/2006/main" count="74" uniqueCount="61">
  <si>
    <t>Meeting ID</t>
  </si>
  <si>
    <t>Topic</t>
  </si>
  <si>
    <t>Start Time</t>
  </si>
  <si>
    <t>End Time</t>
  </si>
  <si>
    <t>User Email</t>
  </si>
  <si>
    <t>Duration (Minutes)</t>
  </si>
  <si>
    <t>Participants</t>
  </si>
  <si>
    <t>Academic Seminar</t>
  </si>
  <si>
    <t>ai@nsu.ru</t>
  </si>
  <si>
    <t>Name (Original Name)</t>
  </si>
  <si>
    <t>Join Time</t>
  </si>
  <si>
    <t>Leave Time</t>
  </si>
  <si>
    <t>Kaivalya Anand Pandey</t>
  </si>
  <si>
    <t>Walid Koliaï</t>
  </si>
  <si>
    <t>Oladotun Aluko</t>
  </si>
  <si>
    <t>o.aluko@g.nsu.ru</t>
  </si>
  <si>
    <t>Rishabh Tiwari</t>
  </si>
  <si>
    <t>rishabht1219@gmail.com</t>
  </si>
  <si>
    <t>Nikolaev Nikita nwx951854</t>
  </si>
  <si>
    <t>Kirill Kalmutskiy (Kirill Kalmutsky)</t>
  </si>
  <si>
    <t>k.kalmutskii@g.nsu.ru</t>
  </si>
  <si>
    <t>mosajd</t>
  </si>
  <si>
    <t>Рафаэль Бланксон</t>
  </si>
  <si>
    <t>r.blankson@g.nsu.ru</t>
  </si>
  <si>
    <t>Vassily Baranov</t>
  </si>
  <si>
    <t>vassilybar@gmail.com</t>
  </si>
  <si>
    <t>Daria Pir</t>
  </si>
  <si>
    <t>bulochka57@gmail.com</t>
  </si>
  <si>
    <t>Дарья Алексеевна Пирожкова</t>
  </si>
  <si>
    <t>Rohan Kumar Rathore</t>
  </si>
  <si>
    <t>r.rathore@g.nsu.ru</t>
  </si>
  <si>
    <t>Александр Дмитриевич Руснак</t>
  </si>
  <si>
    <t>Мукул Кумар Вишвас</t>
  </si>
  <si>
    <t>Кирилл Игоревич Лунев</t>
  </si>
  <si>
    <t>Сергей Пнев</t>
  </si>
  <si>
    <t>Михаил Родин</t>
  </si>
  <si>
    <t>m.rodin@2gis.ru</t>
  </si>
  <si>
    <t>Sergey Verbitskiy</t>
  </si>
  <si>
    <t>craftoapple@gmail.com</t>
  </si>
  <si>
    <t>Alix Bernard</t>
  </si>
  <si>
    <t>alix.bernard9@gmail.com</t>
  </si>
  <si>
    <t>Dinesh Reddy</t>
  </si>
  <si>
    <t>dineshreddy.y19@gmail.com</t>
  </si>
  <si>
    <t>Mikhail Liz</t>
  </si>
  <si>
    <t>m.liz@g.nsu.ru</t>
  </si>
  <si>
    <t>Марк Андреевич Баушенко</t>
  </si>
  <si>
    <t>Мария Вадимовна Матвеева</t>
  </si>
  <si>
    <t>Светлана Евгеньевна Кучуганова</t>
  </si>
  <si>
    <t>alexey korolev</t>
  </si>
  <si>
    <t>Khuê Lưu</t>
  </si>
  <si>
    <t>Владислав Александрович Панферов</t>
  </si>
  <si>
    <t>BDA &amp; AI NSU</t>
  </si>
  <si>
    <t>Andrey Yashkin</t>
  </si>
  <si>
    <t>Mohamed</t>
  </si>
  <si>
    <t>Watana Pongsapas</t>
  </si>
  <si>
    <t>Enes E Kuzucu</t>
  </si>
  <si>
    <t>A. Donets</t>
  </si>
  <si>
    <t>Hami Asma'i</t>
  </si>
  <si>
    <t>Mohamed Nasser (Mohamed)</t>
  </si>
  <si>
    <t>Столбец1</t>
  </si>
  <si>
    <t>Столбец2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</si>
</sst>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Rockwell"/>
      <family val="2"/>
      <charset val="204"/>
      <scheme val="minor"/>
    </font>
    <font>
      <sz val="11"/>
      <color theme="1"/>
      <name val="Rockwell"/>
      <family val="2"/>
      <charset val="204"/>
      <scheme val="minor"/>
    </font>
    <font>
      <sz val="18"/>
      <color theme="3"/>
      <name val="Rockwell Condensed"/>
      <family val="2"/>
      <charset val="204"/>
      <scheme val="major"/>
    </font>
    <font>
      <b/>
      <sz val="15"/>
      <color theme="3"/>
      <name val="Rockwell"/>
      <family val="2"/>
      <charset val="204"/>
      <scheme val="minor"/>
    </font>
    <font>
      <b/>
      <sz val="13"/>
      <color theme="3"/>
      <name val="Rockwell"/>
      <family val="2"/>
      <charset val="204"/>
      <scheme val="minor"/>
    </font>
    <font>
      <b/>
      <sz val="11"/>
      <color theme="3"/>
      <name val="Rockwell"/>
      <family val="2"/>
      <charset val="204"/>
      <scheme val="minor"/>
    </font>
    <font>
      <sz val="11"/>
      <color rgb="FF006100"/>
      <name val="Rockwell"/>
      <family val="2"/>
      <charset val="204"/>
      <scheme val="minor"/>
    </font>
    <font>
      <sz val="11"/>
      <color rgb="FF9C0006"/>
      <name val="Rockwell"/>
      <family val="2"/>
      <charset val="204"/>
      <scheme val="minor"/>
    </font>
    <font>
      <sz val="11"/>
      <color rgb="FF9C5700"/>
      <name val="Rockwell"/>
      <family val="2"/>
      <charset val="204"/>
      <scheme val="minor"/>
    </font>
    <font>
      <sz val="11"/>
      <color rgb="FF3F3F76"/>
      <name val="Rockwell"/>
      <family val="2"/>
      <charset val="204"/>
      <scheme val="minor"/>
    </font>
    <font>
      <b/>
      <sz val="11"/>
      <color rgb="FF3F3F3F"/>
      <name val="Rockwell"/>
      <family val="2"/>
      <charset val="204"/>
      <scheme val="minor"/>
    </font>
    <font>
      <b/>
      <sz val="11"/>
      <color rgb="FFFA7D00"/>
      <name val="Rockwell"/>
      <family val="2"/>
      <charset val="204"/>
      <scheme val="minor"/>
    </font>
    <font>
      <sz val="11"/>
      <color rgb="FFFA7D00"/>
      <name val="Rockwell"/>
      <family val="2"/>
      <charset val="204"/>
      <scheme val="minor"/>
    </font>
    <font>
      <b/>
      <sz val="11"/>
      <color theme="0"/>
      <name val="Rockwell"/>
      <family val="2"/>
      <charset val="204"/>
      <scheme val="minor"/>
    </font>
    <font>
      <sz val="11"/>
      <color rgb="FFFF0000"/>
      <name val="Rockwell"/>
      <family val="2"/>
      <charset val="204"/>
      <scheme val="minor"/>
    </font>
    <font>
      <i/>
      <sz val="11"/>
      <color rgb="FF7F7F7F"/>
      <name val="Rockwell"/>
      <family val="2"/>
      <charset val="204"/>
      <scheme val="minor"/>
    </font>
    <font>
      <b/>
      <sz val="11"/>
      <color theme="1"/>
      <name val="Rockwell"/>
      <family val="2"/>
      <charset val="204"/>
      <scheme val="minor"/>
    </font>
    <font>
      <sz val="11"/>
      <color theme="0"/>
      <name val="Rockwell"/>
      <family val="2"/>
      <charset val="20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">
    <xf numFmtId="0" fontId="0" fillId="0" borderId="0" xfId="0"/>
    <xf numFmtId="22" fontId="0" fillId="0" borderId="0" xfId="0" applyNumberFormat="1"/>
    <xf numFmtId="22" fontId="0" fillId="0" borderId="0" xfId="0" applyNumberFormat="1" applyAlignment="1">
      <alignment horizontal="right"/>
    </xf>
    <xf numFmtId="9" fontId="0" fillId="0" borderId="0" xfId="1" applyFont="1"/>
  </cellXfs>
  <cellStyles count="43">
    <cellStyle name="20% — акцент1" xfId="20" builtinId="30" customBuiltin="1"/>
    <cellStyle name="20% — акцент2" xfId="24" builtinId="34" customBuiltin="1"/>
    <cellStyle name="20% — акцент3" xfId="28" builtinId="38" customBuiltin="1"/>
    <cellStyle name="20% — акцент4" xfId="32" builtinId="42" customBuiltin="1"/>
    <cellStyle name="20% — акцент5" xfId="36" builtinId="46" customBuiltin="1"/>
    <cellStyle name="20% — акцент6" xfId="40" builtinId="50" customBuiltin="1"/>
    <cellStyle name="40% — акцент1" xfId="21" builtinId="31" customBuiltin="1"/>
    <cellStyle name="40% — акцент2" xfId="25" builtinId="35" customBuiltin="1"/>
    <cellStyle name="40% — акцент3" xfId="29" builtinId="39" customBuiltin="1"/>
    <cellStyle name="40% — акцент4" xfId="33" builtinId="43" customBuiltin="1"/>
    <cellStyle name="40% — акцент5" xfId="37" builtinId="47" customBuiltin="1"/>
    <cellStyle name="40% — акцент6" xfId="41" builtinId="51" customBuiltin="1"/>
    <cellStyle name="60% — акцент1" xfId="22" builtinId="32" customBuiltin="1"/>
    <cellStyle name="60% — акцент2" xfId="26" builtinId="36" customBuiltin="1"/>
    <cellStyle name="60% — акцент3" xfId="30" builtinId="40" customBuiltin="1"/>
    <cellStyle name="60% — акцент4" xfId="34" builtinId="44" customBuiltin="1"/>
    <cellStyle name="60% — акцент5" xfId="38" builtinId="48" customBuiltin="1"/>
    <cellStyle name="60% — акцент6" xfId="42" builtinId="52" customBuiltin="1"/>
    <cellStyle name="Акцент1" xfId="19" builtinId="29" customBuiltin="1"/>
    <cellStyle name="Акцент2" xfId="23" builtinId="33" customBuiltin="1"/>
    <cellStyle name="Акцент3" xfId="27" builtinId="37" customBuiltin="1"/>
    <cellStyle name="Акцент4" xfId="31" builtinId="41" customBuiltin="1"/>
    <cellStyle name="Акцент5" xfId="35" builtinId="45" customBuiltin="1"/>
    <cellStyle name="Акцент6" xfId="39" builtinId="49" customBuiltin="1"/>
    <cellStyle name="Ввод " xfId="10" builtinId="20" customBuiltin="1"/>
    <cellStyle name="Вывод" xfId="11" builtinId="21" customBuiltin="1"/>
    <cellStyle name="Вычисление" xfId="12" builtinId="22" customBuiltin="1"/>
    <cellStyle name="Заголовок 1" xfId="3" builtinId="16" customBuiltin="1"/>
    <cellStyle name="Заголовок 2" xfId="4" builtinId="17" customBuiltin="1"/>
    <cellStyle name="Заголовок 3" xfId="5" builtinId="18" customBuiltin="1"/>
    <cellStyle name="Заголовок 4" xfId="6" builtinId="19" customBuiltin="1"/>
    <cellStyle name="Итог" xfId="18" builtinId="25" customBuiltin="1"/>
    <cellStyle name="Контрольная ячейка" xfId="14" builtinId="23" customBuiltin="1"/>
    <cellStyle name="Название" xfId="2" builtinId="15" customBuiltin="1"/>
    <cellStyle name="Нейтральный" xfId="9" builtinId="28" customBuiltin="1"/>
    <cellStyle name="Обычный" xfId="0" builtinId="0"/>
    <cellStyle name="Плохой" xfId="8" builtinId="27" customBuiltin="1"/>
    <cellStyle name="Пояснение" xfId="17" builtinId="53" customBuiltin="1"/>
    <cellStyle name="Примечание" xfId="16" builtinId="10" customBuiltin="1"/>
    <cellStyle name="Процентный" xfId="1" builtinId="5"/>
    <cellStyle name="Связанная ячейка" xfId="13" builtinId="24" customBuiltin="1"/>
    <cellStyle name="Текст предупреждения" xfId="15" builtinId="11" customBuiltin="1"/>
    <cellStyle name="Хороший" xfId="7" builtinId="26" customBuiltin="1"/>
  </cellStyles>
  <dxfs count="4">
    <dxf>
      <numFmt numFmtId="27" formatCode="dd/mm/yyyy\ h:mm"/>
    </dxf>
    <dxf>
      <numFmt numFmtId="27" formatCode="dd/mm/yyyy\ h:mm"/>
    </dxf>
    <dxf>
      <numFmt numFmtId="27" formatCode="dd/mm/yyyy\ h:mm"/>
    </dxf>
    <dxf>
      <numFmt numFmtId="27" formatCode="dd/mm/yyyy\ h:mm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Таблица1" displayName="Таблица1" ref="A5:G47" totalsRowShown="0">
  <autoFilter ref="A5:G47"/>
  <sortState ref="A6:E47">
    <sortCondition ref="A5:A47"/>
  </sortState>
  <tableColumns count="7">
    <tableColumn id="1" name="Name (Original Name)"/>
    <tableColumn id="2" name="User Email"/>
    <tableColumn id="3" name="Join Time" dataDxfId="3"/>
    <tableColumn id="4" name="Leave Time" dataDxfId="2"/>
    <tableColumn id="5" name="Duration (Minutes)"/>
    <tableColumn id="6" name="Столбец1"/>
    <tableColumn id="7" name="Столбец2" dataCellStyle="Процентный">
      <calculatedColumnFormula>Таблица1[[#This Row],[Столбец1]]/$F$3</calculatedColumnFormula>
    </tableColumn>
  </tableColumns>
  <tableStyleInfo name="TableStyleLight10" showFirstColumn="0" showLastColumn="0" showRowStripes="1" showColumnStripes="0"/>
</table>
</file>

<file path=xl/tables/table2.xml><?xml version="1.0" encoding="utf-8"?>
<table xmlns="http://schemas.openxmlformats.org/spreadsheetml/2006/main" id="2" name="Таблица2" displayName="Таблица2" ref="A1:G3" totalsRowShown="0">
  <autoFilter ref="A1:G3"/>
  <tableColumns count="7">
    <tableColumn id="1" name="Meeting ID"/>
    <tableColumn id="2" name="Topic"/>
    <tableColumn id="3" name="Start Time" dataDxfId="1"/>
    <tableColumn id="4" name="End Time" dataDxfId="0"/>
    <tableColumn id="5" name="User Email"/>
    <tableColumn id="6" name="Duration (Minutes)"/>
    <tableColumn id="7" name="Participants"/>
  </tableColumns>
  <tableStyleInfo name="TableStyleLight10" showFirstColumn="0" showLastColumn="0" showRowStripes="1" showColumnStripes="0"/>
</table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Дерево">
  <a:themeElements>
    <a:clrScheme name="Дерево">
      <a:dk1>
        <a:sysClr val="windowText" lastClr="000000"/>
      </a:dk1>
      <a:lt1>
        <a:sysClr val="window" lastClr="FFFFFF"/>
      </a:lt1>
      <a:dk2>
        <a:srgbClr val="696464"/>
      </a:dk2>
      <a:lt2>
        <a:srgbClr val="E9E5DC"/>
      </a:lt2>
      <a:accent1>
        <a:srgbClr val="D34817"/>
      </a:accent1>
      <a:accent2>
        <a:srgbClr val="9B2D1F"/>
      </a:accent2>
      <a:accent3>
        <a:srgbClr val="A28E6A"/>
      </a:accent3>
      <a:accent4>
        <a:srgbClr val="956251"/>
      </a:accent4>
      <a:accent5>
        <a:srgbClr val="918485"/>
      </a:accent5>
      <a:accent6>
        <a:srgbClr val="855D5D"/>
      </a:accent6>
      <a:hlink>
        <a:srgbClr val="CC9900"/>
      </a:hlink>
      <a:folHlink>
        <a:srgbClr val="96A9A9"/>
      </a:folHlink>
    </a:clrScheme>
    <a:fontScheme name="Дерево">
      <a:majorFont>
        <a:latin typeface="Rockwell Condensed" panose="02060603050405020104"/>
        <a:ea typeface=""/>
        <a:cs typeface=""/>
        <a:font script="Grek" typeface="Cambria"/>
        <a:font script="Cyrl" typeface="Cambria"/>
        <a:font script="Jpan" typeface="HG明朝B"/>
        <a:font script="Hang" typeface="바탕"/>
        <a:font script="Hans" typeface="方正姚体"/>
        <a:font script="Hant" typeface="微軟正黑體"/>
        <a:font script="Arab" typeface="Times New Roman"/>
        <a:font script="Hebr" typeface="David"/>
        <a:font script="Thai" typeface="JasmineUPC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ajorFont>
      <a:minorFont>
        <a:latin typeface="Rockwell" panose="02060603020205020403"/>
        <a:ea typeface=""/>
        <a:cs typeface=""/>
        <a:font script="Grek" typeface="Cambria"/>
        <a:font script="Cyrl" typeface="Cambria"/>
        <a:font script="Jpan" typeface="HG明朝B"/>
        <a:font script="Hang" typeface="바탕"/>
        <a:font script="Hans" typeface="方正姚体"/>
        <a:font script="Hant" typeface="標楷體"/>
        <a:font script="Arab" typeface="Times New Roman"/>
        <a:font script="Hebr" typeface="David"/>
        <a:font script="Thai" typeface="JasmineUPC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inorFont>
    </a:fontScheme>
    <a:fmtScheme name="Дерево">
      <a:fillStyleLst>
        <a:solidFill>
          <a:schemeClr val="phClr"/>
        </a:solidFill>
        <a:blipFill rotWithShape="1">
          <a:blip xmlns:r="http://schemas.openxmlformats.org/officeDocument/2006/relationships" r:embed="rId1">
            <a:duotone>
              <a:schemeClr val="phClr">
                <a:tint val="70000"/>
                <a:shade val="63000"/>
              </a:schemeClr>
              <a:schemeClr val="phClr">
                <a:tint val="10000"/>
                <a:satMod val="150000"/>
              </a:schemeClr>
            </a:duotone>
          </a:blip>
          <a:tile tx="0" ty="0" sx="60000" sy="59000" flip="none" algn="tl"/>
        </a:blipFill>
        <a:blipFill rotWithShape="1">
          <a:blip xmlns:r="http://schemas.openxmlformats.org/officeDocument/2006/relationships" r:embed="rId1">
            <a:duotone>
              <a:schemeClr val="phClr">
                <a:shade val="36000"/>
                <a:satMod val="120000"/>
              </a:schemeClr>
              <a:schemeClr val="phClr">
                <a:tint val="40000"/>
              </a:schemeClr>
            </a:duotone>
          </a:blip>
          <a:tile tx="0" ty="0" sx="60000" sy="59000" flip="none" algn="tl"/>
        </a:blip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softEdge rad="12700"/>
          </a:effectLst>
        </a:effectStyle>
        <a:effectStyle>
          <a:effectLst>
            <a:outerShdw blurRad="50800" dist="19050" dir="5400000" algn="tl" rotWithShape="0">
              <a:srgbClr val="000000">
                <a:alpha val="60000"/>
              </a:srgbClr>
            </a:outerShdw>
            <a:softEdge rad="12700"/>
          </a:effectLst>
        </a:effectStyle>
      </a:effectStyleLst>
      <a:bgFillStyleLst>
        <a:solidFill>
          <a:schemeClr val="phClr"/>
        </a:solidFill>
        <a:solidFill>
          <a:schemeClr val="phClr">
            <a:shade val="97000"/>
            <a:satMod val="150000"/>
          </a:schemeClr>
        </a:solidFill>
        <a:blipFill rotWithShape="1">
          <a:blip xmlns:r="http://schemas.openxmlformats.org/officeDocument/2006/relationships" r:embed="rId1">
            <a:duotone>
              <a:schemeClr val="phClr">
                <a:tint val="75000"/>
                <a:shade val="58000"/>
                <a:satMod val="120000"/>
              </a:schemeClr>
              <a:schemeClr val="phClr">
                <a:tint val="50000"/>
                <a:shade val="96000"/>
              </a:schemeClr>
            </a:duotone>
          </a:blip>
          <a:tile tx="0" ty="0" sx="100000" sy="100000" flip="none" algn="tl"/>
        </a:blip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Wood Type" id="{7ACABC62-BF99-48CF-A9DC-4DB89C7B13DC}" vid="{142A1326-48AB-42A9-8428-CB14AA30176D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tabSelected="1" workbookViewId="0">
      <selection activeCell="G42" sqref="G42"/>
    </sheetView>
  </sheetViews>
  <sheetFormatPr defaultRowHeight="14" x14ac:dyDescent="0.3"/>
  <cols>
    <col min="1" max="1" width="33.9140625" bestFit="1" customWidth="1"/>
    <col min="2" max="2" width="24.1640625" bestFit="1" customWidth="1"/>
    <col min="3" max="4" width="14.83203125" bestFit="1" customWidth="1"/>
    <col min="5" max="5" width="18.4140625" bestFit="1" customWidth="1"/>
    <col min="6" max="6" width="18.6640625" customWidth="1"/>
    <col min="7" max="7" width="12.5" customWidth="1"/>
  </cols>
  <sheetData>
    <row r="1" spans="1:7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</row>
    <row r="2" spans="1:7" x14ac:dyDescent="0.3">
      <c r="A2">
        <v>86212050320</v>
      </c>
      <c r="B2" t="s">
        <v>7</v>
      </c>
      <c r="C2" s="1">
        <v>44180.676759259259</v>
      </c>
      <c r="D2" s="1">
        <v>44180.769004629627</v>
      </c>
      <c r="E2" t="s">
        <v>8</v>
      </c>
      <c r="F2">
        <v>135</v>
      </c>
      <c r="G2">
        <v>42</v>
      </c>
    </row>
    <row r="3" spans="1:7" x14ac:dyDescent="0.3">
      <c r="C3" s="1">
        <v>44180.680555555555</v>
      </c>
      <c r="D3" s="1"/>
      <c r="F3" s="2" t="str">
        <f>TEXT(D2-Таблица2[[#This Row],[Start Time]],"[мм]")</f>
        <v>127</v>
      </c>
    </row>
    <row r="5" spans="1:7" x14ac:dyDescent="0.3">
      <c r="A5" t="s">
        <v>9</v>
      </c>
      <c r="B5" t="s">
        <v>4</v>
      </c>
      <c r="C5" t="s">
        <v>10</v>
      </c>
      <c r="D5" t="s">
        <v>11</v>
      </c>
      <c r="E5" t="s">
        <v>5</v>
      </c>
      <c r="F5" t="s">
        <v>59</v>
      </c>
      <c r="G5" t="s">
        <v>60</v>
      </c>
    </row>
    <row r="6" spans="1:7" x14ac:dyDescent="0.3">
      <c r="A6" t="s">
        <v>56</v>
      </c>
      <c r="C6" s="1">
        <v>44180.692789351851</v>
      </c>
      <c r="D6" s="1">
        <v>44180.710416666669</v>
      </c>
      <c r="E6">
        <v>26</v>
      </c>
      <c r="F6">
        <f>Таблица1[[#This Row],[Duration (Minutes)]]+E7+E8</f>
        <v>86</v>
      </c>
      <c r="G6" s="3">
        <f>Таблица1[[#This Row],[Столбец1]]/$F$3</f>
        <v>0.67716535433070868</v>
      </c>
    </row>
    <row r="7" spans="1:7" x14ac:dyDescent="0.3">
      <c r="A7" t="s">
        <v>56</v>
      </c>
      <c r="C7" s="1">
        <v>44180.711446759262</v>
      </c>
      <c r="D7" s="1">
        <v>44180.752233796295</v>
      </c>
      <c r="E7">
        <v>59</v>
      </c>
      <c r="G7" s="3">
        <f>Таблица1[[#This Row],[Столбец1]]/$F$3</f>
        <v>0</v>
      </c>
    </row>
    <row r="8" spans="1:7" x14ac:dyDescent="0.3">
      <c r="A8" t="s">
        <v>56</v>
      </c>
      <c r="C8" s="1">
        <v>44180.769768518519</v>
      </c>
      <c r="D8" s="1">
        <v>44180.770381944443</v>
      </c>
      <c r="E8">
        <v>1</v>
      </c>
      <c r="G8" s="3">
        <f>Таблица1[[#This Row],[Столбец1]]/$F$3</f>
        <v>0</v>
      </c>
    </row>
    <row r="9" spans="1:7" x14ac:dyDescent="0.3">
      <c r="A9" t="s">
        <v>48</v>
      </c>
      <c r="C9" s="1">
        <v>44180.683530092596</v>
      </c>
      <c r="D9" s="1">
        <v>44180.76898148148</v>
      </c>
      <c r="E9">
        <v>124</v>
      </c>
      <c r="F9">
        <f>Таблица1[[#This Row],[Duration (Minutes)]]</f>
        <v>124</v>
      </c>
      <c r="G9" s="3">
        <f>Таблица1[[#This Row],[Столбец1]]/$F$3</f>
        <v>0.97637795275590555</v>
      </c>
    </row>
    <row r="10" spans="1:7" x14ac:dyDescent="0.3">
      <c r="A10" t="s">
        <v>39</v>
      </c>
      <c r="B10" t="s">
        <v>40</v>
      </c>
      <c r="C10" s="1">
        <v>44180.68136574074</v>
      </c>
      <c r="D10" s="1">
        <v>44180.768958333334</v>
      </c>
      <c r="E10">
        <v>127</v>
      </c>
      <c r="F10">
        <f>Таблица1[[#This Row],[Duration (Minutes)]]</f>
        <v>127</v>
      </c>
      <c r="G10" s="3">
        <f>Таблица1[[#This Row],[Столбец1]]/$F$3</f>
        <v>1</v>
      </c>
    </row>
    <row r="11" spans="1:7" x14ac:dyDescent="0.3">
      <c r="A11" t="s">
        <v>52</v>
      </c>
      <c r="C11" s="1">
        <v>44180.686006944445</v>
      </c>
      <c r="D11" s="1">
        <v>44180.76898148148</v>
      </c>
      <c r="E11">
        <v>120</v>
      </c>
      <c r="F11">
        <f>Таблица1[[#This Row],[Duration (Minutes)]]</f>
        <v>120</v>
      </c>
      <c r="G11" s="3">
        <f>Таблица1[[#This Row],[Столбец1]]/$F$3</f>
        <v>0.94488188976377951</v>
      </c>
    </row>
    <row r="12" spans="1:7" x14ac:dyDescent="0.3">
      <c r="A12" t="s">
        <v>51</v>
      </c>
      <c r="B12" t="s">
        <v>8</v>
      </c>
      <c r="C12" s="1">
        <v>44180.685902777775</v>
      </c>
      <c r="D12" s="1">
        <v>44180.770381944443</v>
      </c>
      <c r="E12">
        <v>122</v>
      </c>
      <c r="F12">
        <f>Таблица1[[#This Row],[Duration (Minutes)]]</f>
        <v>122</v>
      </c>
      <c r="G12" s="3">
        <f>Таблица1[[#This Row],[Столбец1]]/$F$3</f>
        <v>0.96062992125984248</v>
      </c>
    </row>
    <row r="13" spans="1:7" x14ac:dyDescent="0.3">
      <c r="A13" t="s">
        <v>26</v>
      </c>
      <c r="B13" t="s">
        <v>27</v>
      </c>
      <c r="C13" s="1">
        <v>44180.678969907407</v>
      </c>
      <c r="D13" s="1">
        <v>44180.70685185185</v>
      </c>
      <c r="E13">
        <v>41</v>
      </c>
      <c r="G13" s="3">
        <f>Таблица1[[#This Row],[Столбец1]]/$F$3</f>
        <v>0</v>
      </c>
    </row>
    <row r="14" spans="1:7" x14ac:dyDescent="0.3">
      <c r="A14" t="s">
        <v>41</v>
      </c>
      <c r="B14" t="s">
        <v>42</v>
      </c>
      <c r="C14" s="1">
        <v>44180.681504629632</v>
      </c>
      <c r="D14" s="1">
        <v>44180.76902777778</v>
      </c>
      <c r="E14">
        <v>127</v>
      </c>
      <c r="F14">
        <f>Таблица1[[#This Row],[Duration (Minutes)]]</f>
        <v>127</v>
      </c>
      <c r="G14" s="3">
        <f>Таблица1[[#This Row],[Столбец1]]/$F$3</f>
        <v>1</v>
      </c>
    </row>
    <row r="15" spans="1:7" x14ac:dyDescent="0.3">
      <c r="A15" t="s">
        <v>55</v>
      </c>
      <c r="C15" s="1">
        <v>44180.692094907405</v>
      </c>
      <c r="D15" s="1">
        <v>44180.769131944442</v>
      </c>
      <c r="E15">
        <v>111</v>
      </c>
      <c r="F15">
        <f>Таблица1[[#This Row],[Duration (Minutes)]]</f>
        <v>111</v>
      </c>
      <c r="G15" s="3">
        <f>Таблица1[[#This Row],[Столбец1]]/$F$3</f>
        <v>0.87401574803149606</v>
      </c>
    </row>
    <row r="16" spans="1:7" x14ac:dyDescent="0.3">
      <c r="A16" t="s">
        <v>57</v>
      </c>
      <c r="C16" s="1">
        <v>44180.695405092592</v>
      </c>
      <c r="D16" s="1">
        <v>44180.759131944447</v>
      </c>
      <c r="E16">
        <v>92</v>
      </c>
      <c r="F16">
        <f>Таблица1[[#This Row],[Duration (Minutes)]]</f>
        <v>92</v>
      </c>
      <c r="G16" s="3">
        <f>Таблица1[[#This Row],[Столбец1]]/$F$3</f>
        <v>0.72440944881889768</v>
      </c>
    </row>
    <row r="17" spans="1:7" x14ac:dyDescent="0.3">
      <c r="A17" t="s">
        <v>12</v>
      </c>
      <c r="C17" s="1">
        <v>44180.676759259259</v>
      </c>
      <c r="D17" s="1">
        <v>44180.76902777778</v>
      </c>
      <c r="E17">
        <v>133</v>
      </c>
      <c r="F17">
        <f>Таблица1[[#This Row],[Duration (Minutes)]]</f>
        <v>133</v>
      </c>
      <c r="G17" s="3">
        <f>Таблица1[[#This Row],[Столбец1]]/$F$3</f>
        <v>1.0472440944881889</v>
      </c>
    </row>
    <row r="18" spans="1:7" x14ac:dyDescent="0.3">
      <c r="A18" t="s">
        <v>49</v>
      </c>
      <c r="C18" s="1">
        <v>44180.683541666665</v>
      </c>
      <c r="D18" s="1">
        <v>44180.769074074073</v>
      </c>
      <c r="E18">
        <v>124</v>
      </c>
      <c r="F18">
        <f>Таблица1[[#This Row],[Duration (Minutes)]]</f>
        <v>124</v>
      </c>
      <c r="G18" s="3">
        <f>Таблица1[[#This Row],[Столбец1]]/$F$3</f>
        <v>0.97637795275590555</v>
      </c>
    </row>
    <row r="19" spans="1:7" x14ac:dyDescent="0.3">
      <c r="A19" t="s">
        <v>19</v>
      </c>
      <c r="B19" t="s">
        <v>20</v>
      </c>
      <c r="C19" s="1">
        <v>44180.678310185183</v>
      </c>
      <c r="D19" s="1">
        <v>44180.769583333335</v>
      </c>
      <c r="E19">
        <v>132</v>
      </c>
      <c r="F19">
        <f>Таблица1[[#This Row],[Duration (Minutes)]]</f>
        <v>132</v>
      </c>
      <c r="G19" s="3">
        <f>Таблица1[[#This Row],[Столбец1]]/$F$3</f>
        <v>1.0393700787401574</v>
      </c>
    </row>
    <row r="20" spans="1:7" x14ac:dyDescent="0.3">
      <c r="A20" t="s">
        <v>43</v>
      </c>
      <c r="B20" t="s">
        <v>44</v>
      </c>
      <c r="C20" s="1">
        <v>44180.681527777779</v>
      </c>
      <c r="D20" s="1">
        <v>44180.769085648149</v>
      </c>
      <c r="E20">
        <v>127</v>
      </c>
      <c r="F20">
        <f>Таблица1[[#This Row],[Duration (Minutes)]]</f>
        <v>127</v>
      </c>
      <c r="G20" s="3">
        <f>Таблица1[[#This Row],[Столбец1]]/$F$3</f>
        <v>1</v>
      </c>
    </row>
    <row r="21" spans="1:7" x14ac:dyDescent="0.3">
      <c r="A21" t="s">
        <v>53</v>
      </c>
      <c r="C21" s="1">
        <v>44180.6874537037</v>
      </c>
      <c r="D21" s="1">
        <v>44180.703032407408</v>
      </c>
      <c r="E21">
        <v>23</v>
      </c>
      <c r="G21" s="3">
        <f>Таблица1[[#This Row],[Столбец1]]/$F$3</f>
        <v>0</v>
      </c>
    </row>
    <row r="22" spans="1:7" x14ac:dyDescent="0.3">
      <c r="A22" t="s">
        <v>58</v>
      </c>
      <c r="C22" s="1">
        <v>44180.703252314815</v>
      </c>
      <c r="D22" s="1">
        <v>44180.768993055557</v>
      </c>
      <c r="E22">
        <v>95</v>
      </c>
      <c r="F22">
        <f>Таблица1[[#This Row],[Duration (Minutes)]]+E21</f>
        <v>118</v>
      </c>
      <c r="G22" s="3">
        <f>Таблица1[[#This Row],[Столбец1]]/$F$3</f>
        <v>0.92913385826771655</v>
      </c>
    </row>
    <row r="23" spans="1:7" x14ac:dyDescent="0.3">
      <c r="A23" t="s">
        <v>21</v>
      </c>
      <c r="C23" s="1">
        <v>44180.678414351853</v>
      </c>
      <c r="D23" s="1">
        <v>44180.684953703705</v>
      </c>
      <c r="E23">
        <v>10</v>
      </c>
      <c r="F23">
        <f>Таблица1[[#This Row],[Duration (Minutes)]]+E24+E25</f>
        <v>127</v>
      </c>
      <c r="G23" s="3">
        <f>Таблица1[[#This Row],[Столбец1]]/$F$3</f>
        <v>1</v>
      </c>
    </row>
    <row r="24" spans="1:7" x14ac:dyDescent="0.3">
      <c r="A24" t="s">
        <v>21</v>
      </c>
      <c r="C24" s="1">
        <v>44180.685289351852</v>
      </c>
      <c r="D24" s="1">
        <v>44180.717314814814</v>
      </c>
      <c r="E24">
        <v>47</v>
      </c>
      <c r="G24" s="3">
        <f>Таблица1[[#This Row],[Столбец1]]/$F$3</f>
        <v>0</v>
      </c>
    </row>
    <row r="25" spans="1:7" x14ac:dyDescent="0.3">
      <c r="A25" t="s">
        <v>21</v>
      </c>
      <c r="C25" s="1">
        <v>44180.72074074074</v>
      </c>
      <c r="D25" s="1">
        <v>44180.769097222219</v>
      </c>
      <c r="E25">
        <v>70</v>
      </c>
      <c r="G25" s="3">
        <f>Таблица1[[#This Row],[Столбец1]]/$F$3</f>
        <v>0</v>
      </c>
    </row>
    <row r="26" spans="1:7" x14ac:dyDescent="0.3">
      <c r="A26" t="s">
        <v>18</v>
      </c>
      <c r="C26" s="1">
        <v>44180.67800925926</v>
      </c>
      <c r="D26" s="1">
        <v>44180.766782407409</v>
      </c>
      <c r="E26">
        <v>128</v>
      </c>
      <c r="F26">
        <f>Таблица1[[#This Row],[Duration (Minutes)]]</f>
        <v>128</v>
      </c>
      <c r="G26" s="3">
        <f>Таблица1[[#This Row],[Столбец1]]/$F$3</f>
        <v>1.0078740157480315</v>
      </c>
    </row>
    <row r="27" spans="1:7" x14ac:dyDescent="0.3">
      <c r="A27" t="s">
        <v>14</v>
      </c>
      <c r="B27" t="s">
        <v>15</v>
      </c>
      <c r="C27" s="1">
        <v>44180.677476851852</v>
      </c>
      <c r="D27" s="1">
        <v>44180.769270833334</v>
      </c>
      <c r="E27">
        <v>133</v>
      </c>
      <c r="F27">
        <f>Таблица1[[#This Row],[Duration (Minutes)]]</f>
        <v>133</v>
      </c>
      <c r="G27" s="3">
        <f>Таблица1[[#This Row],[Столбец1]]/$F$3</f>
        <v>1.0472440944881889</v>
      </c>
    </row>
    <row r="28" spans="1:7" x14ac:dyDescent="0.3">
      <c r="A28" t="s">
        <v>16</v>
      </c>
      <c r="B28" t="s">
        <v>17</v>
      </c>
      <c r="C28" s="1">
        <v>44180.677974537037</v>
      </c>
      <c r="D28" s="1">
        <v>44180.769745370373</v>
      </c>
      <c r="E28">
        <v>133</v>
      </c>
      <c r="F28">
        <f>Таблица1[[#This Row],[Duration (Minutes)]]</f>
        <v>133</v>
      </c>
      <c r="G28" s="3">
        <f>Таблица1[[#This Row],[Столбец1]]/$F$3</f>
        <v>1.0472440944881889</v>
      </c>
    </row>
    <row r="29" spans="1:7" x14ac:dyDescent="0.3">
      <c r="A29" t="s">
        <v>29</v>
      </c>
      <c r="B29" t="s">
        <v>30</v>
      </c>
      <c r="C29" s="1">
        <v>44180.679398148146</v>
      </c>
      <c r="D29" s="1">
        <v>44180.76972222222</v>
      </c>
      <c r="E29">
        <v>131</v>
      </c>
      <c r="F29">
        <f>Таблица1[[#This Row],[Duration (Minutes)]]</f>
        <v>131</v>
      </c>
      <c r="G29" s="3">
        <f>Таблица1[[#This Row],[Столбец1]]/$F$3</f>
        <v>1.0314960629921259</v>
      </c>
    </row>
    <row r="30" spans="1:7" x14ac:dyDescent="0.3">
      <c r="A30" t="s">
        <v>37</v>
      </c>
      <c r="B30" t="s">
        <v>38</v>
      </c>
      <c r="C30" s="1">
        <v>44180.681296296294</v>
      </c>
      <c r="D30" s="1">
        <v>44180.750300925924</v>
      </c>
      <c r="E30">
        <v>100</v>
      </c>
      <c r="F30">
        <f>Таблица1[[#This Row],[Duration (Minutes)]]+E31</f>
        <v>127</v>
      </c>
      <c r="G30" s="3">
        <f>Таблица1[[#This Row],[Столбец1]]/$F$3</f>
        <v>1</v>
      </c>
    </row>
    <row r="31" spans="1:7" x14ac:dyDescent="0.3">
      <c r="A31" t="s">
        <v>37</v>
      </c>
      <c r="B31" t="s">
        <v>38</v>
      </c>
      <c r="C31" s="1">
        <v>44180.750590277778</v>
      </c>
      <c r="D31" s="1">
        <v>44180.769085648149</v>
      </c>
      <c r="E31">
        <v>27</v>
      </c>
      <c r="G31" s="3">
        <f>Таблица1[[#This Row],[Столбец1]]/$F$3</f>
        <v>0</v>
      </c>
    </row>
    <row r="32" spans="1:7" x14ac:dyDescent="0.3">
      <c r="A32" t="s">
        <v>24</v>
      </c>
      <c r="B32" t="s">
        <v>25</v>
      </c>
      <c r="C32" s="1">
        <v>44180.678761574076</v>
      </c>
      <c r="D32" s="1">
        <v>44180.768946759257</v>
      </c>
      <c r="E32">
        <v>130</v>
      </c>
      <c r="F32">
        <f>Таблица1[[#This Row],[Duration (Minutes)]]</f>
        <v>130</v>
      </c>
      <c r="G32" s="3">
        <f>Таблица1[[#This Row],[Столбец1]]/$F$3</f>
        <v>1.0236220472440944</v>
      </c>
    </row>
    <row r="33" spans="1:7" x14ac:dyDescent="0.3">
      <c r="A33" t="s">
        <v>13</v>
      </c>
      <c r="C33" s="1">
        <v>44180.676817129628</v>
      </c>
      <c r="D33" s="1">
        <v>44180.768969907411</v>
      </c>
      <c r="E33">
        <v>133</v>
      </c>
      <c r="F33">
        <f>Таблица1[[#This Row],[Duration (Minutes)]]</f>
        <v>133</v>
      </c>
      <c r="G33" s="3">
        <f>Таблица1[[#This Row],[Столбец1]]/$F$3</f>
        <v>1.0472440944881889</v>
      </c>
    </row>
    <row r="34" spans="1:7" x14ac:dyDescent="0.3">
      <c r="A34" t="s">
        <v>54</v>
      </c>
      <c r="C34" s="1">
        <v>44180.690833333334</v>
      </c>
      <c r="D34" s="1">
        <v>44180.770381944443</v>
      </c>
      <c r="E34">
        <v>115</v>
      </c>
      <c r="F34">
        <f>Таблица1[[#This Row],[Duration (Minutes)]]</f>
        <v>115</v>
      </c>
      <c r="G34" s="3">
        <f>Таблица1[[#This Row],[Столбец1]]/$F$3</f>
        <v>0.90551181102362199</v>
      </c>
    </row>
    <row r="35" spans="1:7" x14ac:dyDescent="0.3">
      <c r="A35" t="s">
        <v>31</v>
      </c>
      <c r="C35" s="1">
        <v>44180.6794212963</v>
      </c>
      <c r="D35" s="1">
        <v>44180.762349537035</v>
      </c>
      <c r="E35">
        <v>120</v>
      </c>
      <c r="F35">
        <f>Таблица1[[#This Row],[Duration (Minutes)]]</f>
        <v>120</v>
      </c>
      <c r="G35" s="3">
        <f>Таблица1[[#This Row],[Столбец1]]/$F$3</f>
        <v>0.94488188976377951</v>
      </c>
    </row>
    <row r="36" spans="1:7" x14ac:dyDescent="0.3">
      <c r="A36" t="s">
        <v>50</v>
      </c>
      <c r="C36" s="1">
        <v>44180.683981481481</v>
      </c>
      <c r="D36" s="1">
        <v>44180.770381944443</v>
      </c>
      <c r="E36">
        <v>125</v>
      </c>
      <c r="F36">
        <f>Таблица1[[#This Row],[Duration (Minutes)]]</f>
        <v>125</v>
      </c>
      <c r="G36" s="3">
        <f>Таблица1[[#This Row],[Столбец1]]/$F$3</f>
        <v>0.98425196850393704</v>
      </c>
    </row>
    <row r="37" spans="1:7" x14ac:dyDescent="0.3">
      <c r="A37" t="s">
        <v>28</v>
      </c>
      <c r="C37" s="1">
        <v>44180.679398148146</v>
      </c>
      <c r="D37" s="1">
        <v>44180.768923611111</v>
      </c>
      <c r="E37">
        <v>129</v>
      </c>
      <c r="F37">
        <f>Таблица1[[#This Row],[Duration (Minutes)]]</f>
        <v>129</v>
      </c>
      <c r="G37" s="3">
        <f>Таблица1[[#This Row],[Столбец1]]/$F$3</f>
        <v>1.015748031496063</v>
      </c>
    </row>
    <row r="38" spans="1:7" x14ac:dyDescent="0.3">
      <c r="A38" t="s">
        <v>33</v>
      </c>
      <c r="C38" s="1">
        <v>44180.680497685185</v>
      </c>
      <c r="D38" s="1">
        <v>44180.768923611111</v>
      </c>
      <c r="E38">
        <v>128</v>
      </c>
      <c r="F38">
        <f>Таблица1[[#This Row],[Duration (Minutes)]]</f>
        <v>128</v>
      </c>
      <c r="G38" s="3">
        <f>Таблица1[[#This Row],[Столбец1]]/$F$3</f>
        <v>1.0078740157480315</v>
      </c>
    </row>
    <row r="39" spans="1:7" x14ac:dyDescent="0.3">
      <c r="A39" t="s">
        <v>46</v>
      </c>
      <c r="C39" s="1">
        <v>44180.681967592594</v>
      </c>
      <c r="D39" s="1">
        <v>44180.76903935185</v>
      </c>
      <c r="E39">
        <v>126</v>
      </c>
      <c r="F39">
        <f>Таблица1[[#This Row],[Duration (Minutes)]]</f>
        <v>126</v>
      </c>
      <c r="G39" s="3">
        <f>Таблица1[[#This Row],[Столбец1]]/$F$3</f>
        <v>0.99212598425196852</v>
      </c>
    </row>
    <row r="40" spans="1:7" x14ac:dyDescent="0.3">
      <c r="A40" t="s">
        <v>45</v>
      </c>
      <c r="C40" s="1">
        <v>44180.681585648148</v>
      </c>
      <c r="D40" s="1">
        <v>44180.769085648149</v>
      </c>
      <c r="E40">
        <v>126</v>
      </c>
      <c r="F40">
        <f>Таблица1[[#This Row],[Duration (Minutes)]]</f>
        <v>126</v>
      </c>
      <c r="G40" s="3">
        <f>Таблица1[[#This Row],[Столбец1]]/$F$3</f>
        <v>0.99212598425196852</v>
      </c>
    </row>
    <row r="41" spans="1:7" x14ac:dyDescent="0.3">
      <c r="A41" t="s">
        <v>35</v>
      </c>
      <c r="B41" t="s">
        <v>36</v>
      </c>
      <c r="C41" s="1">
        <v>44180.68105324074</v>
      </c>
      <c r="D41" s="1">
        <v>44180.702245370368</v>
      </c>
      <c r="E41">
        <v>31</v>
      </c>
      <c r="F41">
        <f>Таблица1[[#This Row],[Duration (Minutes)]]+E42</f>
        <v>127</v>
      </c>
      <c r="G41" s="3">
        <f>Таблица1[[#This Row],[Столбец1]]/$F$3</f>
        <v>1</v>
      </c>
    </row>
    <row r="42" spans="1:7" x14ac:dyDescent="0.3">
      <c r="A42" t="s">
        <v>35</v>
      </c>
      <c r="B42" t="s">
        <v>36</v>
      </c>
      <c r="C42" s="1">
        <v>44180.702430555553</v>
      </c>
      <c r="D42" s="1">
        <v>44180.769016203703</v>
      </c>
      <c r="E42">
        <v>96</v>
      </c>
      <c r="G42" s="3">
        <f>Таблица1[[#This Row],[Столбец1]]/$F$3</f>
        <v>0</v>
      </c>
    </row>
    <row r="43" spans="1:7" x14ac:dyDescent="0.3">
      <c r="A43" t="s">
        <v>32</v>
      </c>
      <c r="C43" s="1">
        <v>44180.680393518516</v>
      </c>
      <c r="D43" s="1">
        <v>44180.769537037035</v>
      </c>
      <c r="E43">
        <v>129</v>
      </c>
      <c r="F43">
        <f>Таблица1[[#This Row],[Duration (Minutes)]]</f>
        <v>129</v>
      </c>
      <c r="G43" s="3">
        <f>Таблица1[[#This Row],[Столбец1]]/$F$3</f>
        <v>1.015748031496063</v>
      </c>
    </row>
    <row r="44" spans="1:7" x14ac:dyDescent="0.3">
      <c r="A44" t="s">
        <v>22</v>
      </c>
      <c r="B44" t="s">
        <v>23</v>
      </c>
      <c r="C44" s="1">
        <v>44180.678483796299</v>
      </c>
      <c r="D44" s="1">
        <v>44180.747106481482</v>
      </c>
      <c r="E44">
        <v>99</v>
      </c>
      <c r="F44">
        <f>Таблица1[[#This Row],[Duration (Minutes)]]+E45</f>
        <v>130</v>
      </c>
      <c r="G44" s="3">
        <f>Таблица1[[#This Row],[Столбец1]]/$F$3</f>
        <v>1.0236220472440944</v>
      </c>
    </row>
    <row r="45" spans="1:7" x14ac:dyDescent="0.3">
      <c r="A45" t="s">
        <v>22</v>
      </c>
      <c r="B45" t="s">
        <v>23</v>
      </c>
      <c r="C45" s="1">
        <v>44180.748969907407</v>
      </c>
      <c r="D45" s="1">
        <v>44180.770381944443</v>
      </c>
      <c r="E45">
        <v>31</v>
      </c>
      <c r="G45" s="3">
        <f>Таблица1[[#This Row],[Столбец1]]/$F$3</f>
        <v>0</v>
      </c>
    </row>
    <row r="46" spans="1:7" x14ac:dyDescent="0.3">
      <c r="A46" t="s">
        <v>47</v>
      </c>
      <c r="C46" s="1">
        <v>44180.682696759257</v>
      </c>
      <c r="D46" s="1">
        <v>44180.769062500003</v>
      </c>
      <c r="E46">
        <v>125</v>
      </c>
      <c r="F46">
        <f>Таблица1[[#This Row],[Duration (Minutes)]]</f>
        <v>125</v>
      </c>
      <c r="G46" s="3">
        <f>Таблица1[[#This Row],[Столбец1]]/$F$3</f>
        <v>0.98425196850393704</v>
      </c>
    </row>
    <row r="47" spans="1:7" x14ac:dyDescent="0.3">
      <c r="A47" t="s">
        <v>34</v>
      </c>
      <c r="C47" s="1">
        <v>44180.680972222224</v>
      </c>
      <c r="D47" s="1">
        <v>44180.769062500003</v>
      </c>
      <c r="E47">
        <v>127</v>
      </c>
      <c r="F47">
        <f>Таблица1[[#This Row],[Duration (Minutes)]]</f>
        <v>127</v>
      </c>
      <c r="G47" s="3">
        <f>Таблица1[[#This Row],[Столбец1]]/$F$3</f>
        <v>1</v>
      </c>
    </row>
  </sheetData>
  <pageMargins left="0.7" right="0.7" top="0.75" bottom="0.75" header="0.3" footer="0.3"/>
  <tableParts count="2">
    <tablePart r:id="rId1"/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2020-12-15 AS presence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Павловский Евгений</dc:creator>
  <cp:lastModifiedBy>Павловский Евгений</cp:lastModifiedBy>
  <dcterms:created xsi:type="dcterms:W3CDTF">2020-12-15T12:43:18Z</dcterms:created>
  <dcterms:modified xsi:type="dcterms:W3CDTF">2020-12-15T12:43:18Z</dcterms:modified>
</cp:coreProperties>
</file>